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sp\Documents\ArtsPond\APO-Admin - Documents\OPS Operations\Analytics\"/>
    </mc:Choice>
  </mc:AlternateContent>
  <xr:revisionPtr revIDLastSave="153" documentId="8_{7C6E26A0-94A4-3245-B850-40482A87FDD3}" xr6:coauthVersionLast="40" xr6:coauthVersionMax="40" xr10:uidLastSave="{8368C5B0-A626-4C39-AC9A-5794E5BF2F41}"/>
  <bookViews>
    <workbookView xWindow="13536" yWindow="816" windowWidth="17196" windowHeight="12204" xr2:uid="{2D2181E7-4FA1-4542-9BA2-C31C3B82C80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19" i="1"/>
  <c r="D17" i="1"/>
  <c r="D16" i="1"/>
  <c r="D15" i="1"/>
  <c r="D10" i="1"/>
  <c r="D9" i="1"/>
</calcChain>
</file>

<file path=xl/sharedStrings.xml><?xml version="1.0" encoding="utf-8"?>
<sst xmlns="http://schemas.openxmlformats.org/spreadsheetml/2006/main" count="52" uniqueCount="52">
  <si>
    <t>2016-17</t>
  </si>
  <si>
    <t>2017-18</t>
  </si>
  <si>
    <t>2014-15</t>
  </si>
  <si>
    <t>2015-16</t>
  </si>
  <si>
    <t>WEBSITE</t>
  </si>
  <si>
    <t>Unique visitors</t>
  </si>
  <si>
    <t>Total vists</t>
  </si>
  <si>
    <t>Average visit duration (in minutes)</t>
  </si>
  <si>
    <t>Growth in total visitors from prior year</t>
  </si>
  <si>
    <t>Growth in total visits from prior year</t>
  </si>
  <si>
    <t>SOCIAL MEDIA</t>
  </si>
  <si>
    <t>Number of social media fans, followers, subscribers</t>
  </si>
  <si>
    <t>Number of tweets, posts, videos, articles, newsletters</t>
  </si>
  <si>
    <t>Total media impressions</t>
  </si>
  <si>
    <t>Growth in posts from prior year</t>
  </si>
  <si>
    <t>Growth in media impressions from prior year</t>
  </si>
  <si>
    <t>Growth in fans, followers, subscribers from prior year</t>
  </si>
  <si>
    <t>OUTREACH ACTIVITIES</t>
  </si>
  <si>
    <t>Total activities</t>
  </si>
  <si>
    <t>Number of participants and attendees</t>
  </si>
  <si>
    <t>FUNDRAISING</t>
  </si>
  <si>
    <t>Number of grant proposals requested</t>
  </si>
  <si>
    <t>Number of grant proposals awarded</t>
  </si>
  <si>
    <t>Number of emails sent to community members</t>
  </si>
  <si>
    <t>Value of grants requested</t>
  </si>
  <si>
    <t>Value of grants awarded</t>
  </si>
  <si>
    <t>HUMAN RESOURCES</t>
  </si>
  <si>
    <t>Number of employees</t>
  </si>
  <si>
    <t>Full time equivalency of employees</t>
  </si>
  <si>
    <t>Number of contract staff</t>
  </si>
  <si>
    <t>Full time equivalency of contract staff</t>
  </si>
  <si>
    <t>Number of community partners</t>
  </si>
  <si>
    <t>Number of volunteers</t>
  </si>
  <si>
    <t>Total revenue</t>
  </si>
  <si>
    <t>Earned revenue</t>
  </si>
  <si>
    <t>Private sector revenue</t>
  </si>
  <si>
    <t>Public sector revenue</t>
  </si>
  <si>
    <t>Total expenses</t>
  </si>
  <si>
    <t>Artistic expenses</t>
  </si>
  <si>
    <t>Programming expenses</t>
  </si>
  <si>
    <t>Marketing expenses</t>
  </si>
  <si>
    <t>Fundraising expenses</t>
  </si>
  <si>
    <t>Administration expenses</t>
  </si>
  <si>
    <t>Surplus (deficit)</t>
  </si>
  <si>
    <t>Pre-incorporation</t>
  </si>
  <si>
    <t>FINANCE</t>
  </si>
  <si>
    <t>ArtsPond: Open Data</t>
  </si>
  <si>
    <t>Projected</t>
  </si>
  <si>
    <t>2018-19</t>
  </si>
  <si>
    <t>Actual</t>
  </si>
  <si>
    <t>Last Updated January 31, 2019</t>
  </si>
  <si>
    <t>YTD (Q1-Q2)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</si>
</sst>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2" formatCode="_-&quot;$&quot;* #,##0_-;\-&quot;$&quot;* #,##0_-;_-&quot;$&quot;* &quot;-&quot;_-;_-@_-"/>
    <numFmt numFmtId="164" formatCode="&quot;$&quot;#,##0_);\(&quot;$&quot;#,##0\)"/>
    <numFmt numFmtId="165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2" borderId="0" xfId="0" applyNumberFormat="1" applyFill="1"/>
    <xf numFmtId="9" fontId="0" fillId="2" borderId="0" xfId="0" applyNumberFormat="1" applyFill="1"/>
    <xf numFmtId="164" fontId="0" fillId="2" borderId="0" xfId="0" applyNumberFormat="1" applyFill="1"/>
    <xf numFmtId="164" fontId="0" fillId="2" borderId="0" xfId="0" applyNumberFormat="1" applyFont="1" applyFill="1"/>
    <xf numFmtId="165" fontId="0" fillId="2" borderId="0" xfId="0" applyNumberFormat="1" applyFill="1"/>
    <xf numFmtId="0" fontId="3" fillId="2" borderId="0" xfId="0" applyFont="1" applyFill="1"/>
    <xf numFmtId="0" fontId="2" fillId="3" borderId="0" xfId="0" applyFont="1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4" fillId="6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42" fontId="0" fillId="2" borderId="0" xfId="0" applyNumberFormat="1" applyFill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EAF5-CDF9-8944-B82D-71351A6DAAE3}">
  <dimension ref="A1:L45"/>
  <sheetViews>
    <sheetView tabSelected="1" topLeftCell="A10" workbookViewId="0">
      <selection activeCell="E6" sqref="E6"/>
    </sheetView>
  </sheetViews>
  <sheetFormatPr defaultColWidth="10.796875" defaultRowHeight="15.6" x14ac:dyDescent="0.3"/>
  <cols>
    <col min="1" max="1" width="3.796875" style="1" customWidth="1"/>
    <col min="2" max="2" width="3.19921875" style="1" customWidth="1"/>
    <col min="3" max="3" width="47.19921875" style="1" customWidth="1"/>
    <col min="4" max="4" width="11.09765625" style="1" bestFit="1" customWidth="1"/>
    <col min="5" max="5" width="10.19921875" style="1" bestFit="1" customWidth="1"/>
    <col min="6" max="6" width="11" style="1" customWidth="1"/>
    <col min="7" max="7" width="1.5" style="1" customWidth="1"/>
    <col min="8" max="8" width="10.69921875" style="1" customWidth="1"/>
    <col min="9" max="9" width="3" style="1" customWidth="1"/>
    <col min="10" max="10" width="9.69921875" style="1" customWidth="1"/>
    <col min="11" max="11" width="1.69921875" style="1" customWidth="1"/>
    <col min="12" max="12" width="10.296875" style="1" customWidth="1"/>
    <col min="13" max="16384" width="10.796875" style="1"/>
  </cols>
  <sheetData>
    <row r="1" spans="1:12" ht="22.2" x14ac:dyDescent="0.45">
      <c r="A1" s="8" t="s">
        <v>46</v>
      </c>
    </row>
    <row r="2" spans="1:12" x14ac:dyDescent="0.3">
      <c r="A2" s="1" t="s">
        <v>50</v>
      </c>
      <c r="D2" s="14" t="s">
        <v>48</v>
      </c>
      <c r="E2" s="13"/>
      <c r="F2" s="9" t="s">
        <v>49</v>
      </c>
      <c r="G2" s="12"/>
      <c r="H2" s="12"/>
      <c r="J2" s="11" t="s">
        <v>44</v>
      </c>
      <c r="K2" s="11"/>
      <c r="L2" s="11"/>
    </row>
    <row r="3" spans="1:12" x14ac:dyDescent="0.3">
      <c r="D3" s="15" t="s">
        <v>47</v>
      </c>
      <c r="E3" s="16" t="s">
        <v>51</v>
      </c>
      <c r="F3" s="10" t="s">
        <v>1</v>
      </c>
      <c r="H3" s="10" t="s">
        <v>0</v>
      </c>
      <c r="J3" s="10" t="s">
        <v>3</v>
      </c>
      <c r="L3" s="10" t="s">
        <v>2</v>
      </c>
    </row>
    <row r="5" spans="1:12" x14ac:dyDescent="0.3">
      <c r="B5" s="2" t="s">
        <v>4</v>
      </c>
    </row>
    <row r="6" spans="1:12" x14ac:dyDescent="0.3">
      <c r="C6" s="1" t="s">
        <v>5</v>
      </c>
      <c r="D6" s="3">
        <v>25000</v>
      </c>
      <c r="E6" s="1">
        <v>13900</v>
      </c>
      <c r="F6" s="3">
        <v>17038</v>
      </c>
      <c r="H6" s="3">
        <v>4750</v>
      </c>
      <c r="J6" s="3">
        <v>2868</v>
      </c>
      <c r="L6" s="3">
        <v>1384</v>
      </c>
    </row>
    <row r="7" spans="1:12" x14ac:dyDescent="0.3">
      <c r="C7" s="1" t="s">
        <v>6</v>
      </c>
      <c r="D7" s="3">
        <v>57500</v>
      </c>
      <c r="E7" s="3">
        <v>29965</v>
      </c>
      <c r="F7" s="3">
        <v>31336</v>
      </c>
      <c r="H7" s="3">
        <v>8554</v>
      </c>
      <c r="J7" s="3">
        <v>4842</v>
      </c>
      <c r="L7" s="3">
        <v>2736</v>
      </c>
    </row>
    <row r="8" spans="1:12" x14ac:dyDescent="0.3">
      <c r="C8" s="1" t="s">
        <v>7</v>
      </c>
      <c r="D8" s="1">
        <v>15</v>
      </c>
      <c r="F8" s="1">
        <v>8</v>
      </c>
      <c r="H8" s="1">
        <v>5</v>
      </c>
    </row>
    <row r="9" spans="1:12" x14ac:dyDescent="0.3">
      <c r="C9" s="1" t="s">
        <v>8</v>
      </c>
      <c r="D9" s="4">
        <f>(D6-F6)/F6</f>
        <v>0.46730836952693977</v>
      </c>
      <c r="F9" s="4">
        <v>2.57</v>
      </c>
      <c r="H9" s="4">
        <v>0.66</v>
      </c>
      <c r="J9" s="4">
        <v>1.07</v>
      </c>
    </row>
    <row r="10" spans="1:12" x14ac:dyDescent="0.3">
      <c r="C10" s="1" t="s">
        <v>9</v>
      </c>
      <c r="D10" s="4">
        <f>(D7-F7)/F7</f>
        <v>0.83495021700280825</v>
      </c>
      <c r="F10" s="4">
        <v>2.64</v>
      </c>
      <c r="H10" s="4">
        <v>0.77</v>
      </c>
      <c r="J10" s="4">
        <v>0.77</v>
      </c>
    </row>
    <row r="11" spans="1:12" x14ac:dyDescent="0.3">
      <c r="B11" s="2" t="s">
        <v>10</v>
      </c>
    </row>
    <row r="12" spans="1:12" x14ac:dyDescent="0.3">
      <c r="C12" s="1" t="s">
        <v>11</v>
      </c>
      <c r="D12" s="3">
        <v>1900</v>
      </c>
      <c r="E12" s="1">
        <v>1725</v>
      </c>
      <c r="F12" s="3">
        <v>1469</v>
      </c>
      <c r="H12" s="3">
        <v>930</v>
      </c>
      <c r="J12" s="3">
        <v>704</v>
      </c>
      <c r="L12" s="3">
        <v>283</v>
      </c>
    </row>
    <row r="13" spans="1:12" x14ac:dyDescent="0.3">
      <c r="C13" s="1" t="s">
        <v>12</v>
      </c>
      <c r="D13" s="3">
        <v>800</v>
      </c>
      <c r="E13" s="1">
        <v>360</v>
      </c>
      <c r="F13" s="3">
        <v>625</v>
      </c>
      <c r="H13" s="3">
        <v>196</v>
      </c>
      <c r="J13" s="3">
        <v>89</v>
      </c>
      <c r="L13" s="3">
        <v>140</v>
      </c>
    </row>
    <row r="14" spans="1:12" x14ac:dyDescent="0.3">
      <c r="C14" s="1" t="s">
        <v>13</v>
      </c>
      <c r="D14" s="3">
        <v>275000</v>
      </c>
      <c r="E14" s="3">
        <v>180240</v>
      </c>
      <c r="F14" s="3">
        <v>170303</v>
      </c>
      <c r="H14" s="3">
        <v>95995</v>
      </c>
      <c r="J14" s="3">
        <v>58974</v>
      </c>
      <c r="L14" s="3">
        <v>45543</v>
      </c>
    </row>
    <row r="15" spans="1:12" x14ac:dyDescent="0.3">
      <c r="C15" s="1" t="s">
        <v>15</v>
      </c>
      <c r="D15" s="4">
        <f t="shared" ref="D15:D17" si="0">(D12-F12)/F12</f>
        <v>0.29339686861810754</v>
      </c>
      <c r="F15" s="4">
        <v>0.77</v>
      </c>
      <c r="H15" s="4">
        <v>0.62</v>
      </c>
      <c r="J15" s="4">
        <v>0.28999999999999998</v>
      </c>
    </row>
    <row r="16" spans="1:12" x14ac:dyDescent="0.3">
      <c r="C16" s="1" t="s">
        <v>14</v>
      </c>
      <c r="D16" s="4">
        <f t="shared" si="0"/>
        <v>0.28000000000000003</v>
      </c>
      <c r="F16" s="4">
        <v>2.1800000000000002</v>
      </c>
      <c r="H16" s="4">
        <v>1.2</v>
      </c>
      <c r="J16" s="4">
        <v>-0.36</v>
      </c>
    </row>
    <row r="17" spans="2:10" x14ac:dyDescent="0.3">
      <c r="C17" s="1" t="s">
        <v>16</v>
      </c>
      <c r="D17" s="4">
        <f t="shared" si="0"/>
        <v>0.61476897059946101</v>
      </c>
      <c r="F17" s="4">
        <v>0.32</v>
      </c>
      <c r="H17" s="4">
        <v>0.32</v>
      </c>
      <c r="J17" s="4">
        <v>1.49</v>
      </c>
    </row>
    <row r="18" spans="2:10" x14ac:dyDescent="0.3">
      <c r="B18" s="2" t="s">
        <v>17</v>
      </c>
    </row>
    <row r="19" spans="2:10" x14ac:dyDescent="0.3">
      <c r="C19" s="1" t="s">
        <v>18</v>
      </c>
      <c r="D19" s="1">
        <f>8+8+6+3+1+4+6</f>
        <v>36</v>
      </c>
      <c r="F19" s="3">
        <v>24</v>
      </c>
      <c r="H19" s="3">
        <v>23</v>
      </c>
    </row>
    <row r="20" spans="2:10" x14ac:dyDescent="0.3">
      <c r="C20" s="1" t="s">
        <v>19</v>
      </c>
      <c r="D20" s="3">
        <v>2750</v>
      </c>
      <c r="F20" s="3">
        <v>285</v>
      </c>
      <c r="H20" s="3">
        <v>399</v>
      </c>
    </row>
    <row r="21" spans="2:10" x14ac:dyDescent="0.3">
      <c r="C21" s="1" t="s">
        <v>23</v>
      </c>
      <c r="D21" s="3">
        <v>18000</v>
      </c>
      <c r="F21" s="3">
        <v>7250</v>
      </c>
      <c r="H21" s="3">
        <v>5000</v>
      </c>
    </row>
    <row r="22" spans="2:10" x14ac:dyDescent="0.3">
      <c r="B22" s="2" t="s">
        <v>20</v>
      </c>
    </row>
    <row r="23" spans="2:10" x14ac:dyDescent="0.3">
      <c r="C23" s="1" t="s">
        <v>21</v>
      </c>
      <c r="D23" s="1">
        <v>15</v>
      </c>
      <c r="F23" s="1">
        <v>88</v>
      </c>
      <c r="H23" s="1">
        <v>6</v>
      </c>
    </row>
    <row r="24" spans="2:10" x14ac:dyDescent="0.3">
      <c r="C24" s="1" t="s">
        <v>22</v>
      </c>
      <c r="D24" s="1">
        <v>7</v>
      </c>
      <c r="F24" s="1">
        <v>3</v>
      </c>
      <c r="H24" s="1">
        <v>2</v>
      </c>
    </row>
    <row r="25" spans="2:10" x14ac:dyDescent="0.3">
      <c r="C25" s="1" t="s">
        <v>24</v>
      </c>
      <c r="D25" s="17">
        <f>500000+15000+20000+10000+40000+500000+50000+25000+75000</f>
        <v>1235000</v>
      </c>
      <c r="F25" s="5">
        <v>811660</v>
      </c>
      <c r="H25" s="5">
        <v>898000</v>
      </c>
    </row>
    <row r="26" spans="2:10" x14ac:dyDescent="0.3">
      <c r="C26" s="1" t="s">
        <v>25</v>
      </c>
      <c r="D26" s="17">
        <v>500000</v>
      </c>
      <c r="F26" s="5">
        <v>44214</v>
      </c>
      <c r="H26" s="5">
        <v>10092</v>
      </c>
    </row>
    <row r="27" spans="2:10" x14ac:dyDescent="0.3">
      <c r="B27" s="2" t="s">
        <v>26</v>
      </c>
    </row>
    <row r="28" spans="2:10" x14ac:dyDescent="0.3">
      <c r="C28" s="1" t="s">
        <v>27</v>
      </c>
      <c r="D28" s="1">
        <v>3</v>
      </c>
      <c r="F28" s="1">
        <v>3</v>
      </c>
      <c r="H28" s="1">
        <v>2</v>
      </c>
    </row>
    <row r="29" spans="2:10" x14ac:dyDescent="0.3">
      <c r="C29" s="1" t="s">
        <v>28</v>
      </c>
      <c r="D29" s="1">
        <v>0.75</v>
      </c>
      <c r="F29" s="1">
        <v>0.65</v>
      </c>
      <c r="H29" s="1">
        <v>0.12</v>
      </c>
    </row>
    <row r="30" spans="2:10" x14ac:dyDescent="0.3">
      <c r="C30" s="1" t="s">
        <v>29</v>
      </c>
      <c r="D30" s="1">
        <v>15</v>
      </c>
      <c r="F30" s="1">
        <v>10</v>
      </c>
      <c r="H30" s="1">
        <v>2</v>
      </c>
    </row>
    <row r="31" spans="2:10" x14ac:dyDescent="0.3">
      <c r="C31" s="1" t="s">
        <v>30</v>
      </c>
      <c r="D31" s="1">
        <v>2</v>
      </c>
      <c r="F31" s="7">
        <v>1</v>
      </c>
      <c r="H31" s="1">
        <v>1.8</v>
      </c>
    </row>
    <row r="32" spans="2:10" x14ac:dyDescent="0.3">
      <c r="C32" s="1" t="s">
        <v>31</v>
      </c>
      <c r="D32" s="1">
        <v>145</v>
      </c>
      <c r="F32" s="1">
        <v>135</v>
      </c>
      <c r="H32" s="1">
        <v>75</v>
      </c>
    </row>
    <row r="33" spans="2:8" x14ac:dyDescent="0.3">
      <c r="C33" s="1" t="s">
        <v>32</v>
      </c>
      <c r="D33" s="1">
        <v>75</v>
      </c>
      <c r="F33" s="1">
        <v>73</v>
      </c>
      <c r="H33" s="1">
        <v>29</v>
      </c>
    </row>
    <row r="34" spans="2:8" x14ac:dyDescent="0.3">
      <c r="B34" s="2" t="s">
        <v>45</v>
      </c>
    </row>
    <row r="35" spans="2:8" x14ac:dyDescent="0.3">
      <c r="C35" s="1" t="s">
        <v>33</v>
      </c>
      <c r="D35" s="18">
        <v>148320</v>
      </c>
      <c r="F35" s="5">
        <v>156972</v>
      </c>
      <c r="H35" s="5">
        <v>94584</v>
      </c>
    </row>
    <row r="36" spans="2:8" x14ac:dyDescent="0.3">
      <c r="C36" s="1" t="s">
        <v>34</v>
      </c>
      <c r="D36" s="18">
        <v>109980</v>
      </c>
      <c r="F36" s="5">
        <v>22656</v>
      </c>
      <c r="H36" s="5">
        <v>0</v>
      </c>
    </row>
    <row r="37" spans="2:8" x14ac:dyDescent="0.3">
      <c r="C37" s="1" t="s">
        <v>35</v>
      </c>
      <c r="D37" s="18">
        <v>17406</v>
      </c>
      <c r="F37" s="5">
        <v>100249</v>
      </c>
      <c r="H37" s="5">
        <v>93003</v>
      </c>
    </row>
    <row r="38" spans="2:8" x14ac:dyDescent="0.3">
      <c r="C38" s="1" t="s">
        <v>36</v>
      </c>
      <c r="D38" s="18">
        <v>23619</v>
      </c>
      <c r="F38" s="5">
        <v>34067</v>
      </c>
      <c r="H38" s="5">
        <v>1582</v>
      </c>
    </row>
    <row r="39" spans="2:8" x14ac:dyDescent="0.3">
      <c r="C39" s="1" t="s">
        <v>37</v>
      </c>
      <c r="D39" s="18">
        <v>74662</v>
      </c>
      <c r="F39" s="5">
        <v>155889</v>
      </c>
      <c r="H39" s="5">
        <v>94587</v>
      </c>
    </row>
    <row r="40" spans="2:8" x14ac:dyDescent="0.3">
      <c r="C40" s="1" t="s">
        <v>38</v>
      </c>
      <c r="D40" s="18">
        <v>4321</v>
      </c>
      <c r="F40" s="5">
        <v>3578</v>
      </c>
      <c r="H40" s="5">
        <v>0</v>
      </c>
    </row>
    <row r="41" spans="2:8" x14ac:dyDescent="0.3">
      <c r="C41" s="1" t="s">
        <v>39</v>
      </c>
      <c r="D41" s="18">
        <v>51004</v>
      </c>
      <c r="F41" s="5">
        <v>62975</v>
      </c>
      <c r="H41" s="5">
        <v>978</v>
      </c>
    </row>
    <row r="42" spans="2:8" x14ac:dyDescent="0.3">
      <c r="C42" s="1" t="s">
        <v>40</v>
      </c>
      <c r="D42" s="18">
        <v>1542</v>
      </c>
      <c r="F42" s="5">
        <v>23166</v>
      </c>
      <c r="H42" s="5">
        <v>18095</v>
      </c>
    </row>
    <row r="43" spans="2:8" x14ac:dyDescent="0.3">
      <c r="C43" s="1" t="s">
        <v>41</v>
      </c>
      <c r="D43" s="18">
        <v>7470</v>
      </c>
      <c r="F43" s="5">
        <v>22765</v>
      </c>
      <c r="H43" s="5">
        <v>16920</v>
      </c>
    </row>
    <row r="44" spans="2:8" x14ac:dyDescent="0.3">
      <c r="C44" s="1" t="s">
        <v>42</v>
      </c>
      <c r="D44" s="18">
        <v>12006</v>
      </c>
      <c r="F44" s="5">
        <v>43405</v>
      </c>
      <c r="H44" s="5">
        <v>58594</v>
      </c>
    </row>
    <row r="45" spans="2:8" x14ac:dyDescent="0.3">
      <c r="C45" s="1" t="s">
        <v>43</v>
      </c>
      <c r="F45" s="5">
        <v>1082</v>
      </c>
      <c r="H45" s="6">
        <v>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78A9B5BAA5E44A312CD9694BFE08B" ma:contentTypeVersion="6" ma:contentTypeDescription="Create a new document." ma:contentTypeScope="" ma:versionID="b1eb12bd81a75357638e74c9a1ddfc5f">
  <xsd:schema xmlns:xsd="http://www.w3.org/2001/XMLSchema" xmlns:xs="http://www.w3.org/2001/XMLSchema" xmlns:p="http://schemas.microsoft.com/office/2006/metadata/properties" xmlns:ns2="7e84ac43-bf50-41f8-851c-19960e81fdfc" targetNamespace="http://schemas.microsoft.com/office/2006/metadata/properties" ma:root="true" ma:fieldsID="ec116025ee0ee5d36427f0bb159e305b" ns2:_="">
    <xsd:import namespace="7e84ac43-bf50-41f8-851c-19960e81f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4ac43-bf50-41f8-851c-19960e81f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D0405-3524-4158-B1E1-A989CDDF5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24E13-21E0-4D08-9907-904B5BAD8018}"/>
</file>

<file path=customXml/itemProps3.xml><?xml version="1.0" encoding="utf-8"?>
<ds:datastoreItem xmlns:ds="http://schemas.openxmlformats.org/officeDocument/2006/customXml" ds:itemID="{09D15DF1-E13F-47B0-B20D-2582BFA3CDCF}">
  <ds:schemaRefs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7e84ac43-bf50-41f8-851c-19960e81fdf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Agilo</dc:creator>
  <cp:lastModifiedBy>Jessa Agilo</cp:lastModifiedBy>
  <dcterms:created xsi:type="dcterms:W3CDTF">2018-08-01T07:51:10Z</dcterms:created>
  <dcterms:modified xsi:type="dcterms:W3CDTF">2019-02-01T02:53:10Z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0x010100F1A78A9B5BAA5E44A312CD9694BFE08B</vt:lpwstr>
  </property>
  <property fmtid="{D5CDD505-2E9C-101B-9397-08002B2CF9AE}" pid="3" name="AuthorIds_UIVersion_1024">
    <vt:lpwstr>11</vt:lpwstr>
  </property>
</Properties>
</file>